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690" windowHeight="6450" activeTab="0"/>
  </bookViews>
  <sheets>
    <sheet name="Прил.№1" sheetId="1" r:id="rId1"/>
  </sheets>
  <definedNames/>
  <calcPr fullCalcOnLoad="1"/>
</workbook>
</file>

<file path=xl/sharedStrings.xml><?xml version="1.0" encoding="utf-8"?>
<sst xmlns="http://schemas.openxmlformats.org/spreadsheetml/2006/main" count="95" uniqueCount="94">
  <si>
    <t>Всего</t>
  </si>
  <si>
    <t>текущие</t>
  </si>
  <si>
    <t>капитальн.</t>
  </si>
  <si>
    <t>расходы</t>
  </si>
  <si>
    <t xml:space="preserve">Функционирование органов </t>
  </si>
  <si>
    <t>местного самоуправления</t>
  </si>
  <si>
    <t>Содержание органов местного</t>
  </si>
  <si>
    <t>самоуправления</t>
  </si>
  <si>
    <t>Правоохранительная деятель-</t>
  </si>
  <si>
    <t>ность и обеспечение безопас-</t>
  </si>
  <si>
    <t>ности государства</t>
  </si>
  <si>
    <t>Органы внутренних дел</t>
  </si>
  <si>
    <t>Фундаментальные исследования</t>
  </si>
  <si>
    <t>и содействие научно-техническо-</t>
  </si>
  <si>
    <t>му прогрессу</t>
  </si>
  <si>
    <t>Разработка перспективных тех-</t>
  </si>
  <si>
    <t>нологий и приоритетных направ-</t>
  </si>
  <si>
    <t>лений научно-технического</t>
  </si>
  <si>
    <t>прогреса</t>
  </si>
  <si>
    <t xml:space="preserve">Промышленность, энергетика </t>
  </si>
  <si>
    <t>строительство</t>
  </si>
  <si>
    <t>Капитальные вложения</t>
  </si>
  <si>
    <t>Жилищно-коммунальное хоз-во</t>
  </si>
  <si>
    <t>Жилищное хоз-во (целевые дота-</t>
  </si>
  <si>
    <t>ции и субсидии)</t>
  </si>
  <si>
    <t xml:space="preserve">Жилищное хозяйство (кап.ремонт </t>
  </si>
  <si>
    <t>жил. Фонда)</t>
  </si>
  <si>
    <t>Дотации на услуги, оказываемые</t>
  </si>
  <si>
    <t>населению водоснабж. организ.</t>
  </si>
  <si>
    <t>Дотации на услуги,  оказываемые</t>
  </si>
  <si>
    <t>населению теплоснабж. Организ.</t>
  </si>
  <si>
    <t>Расходы на коммунальное хоз-во</t>
  </si>
  <si>
    <t xml:space="preserve">Прочие структуры коммунального </t>
  </si>
  <si>
    <t>хозяйства</t>
  </si>
  <si>
    <t xml:space="preserve">Образование </t>
  </si>
  <si>
    <t>Детские дошкольные учреждения</t>
  </si>
  <si>
    <t>Школы - детские сады, школы на-</t>
  </si>
  <si>
    <t>чальные, неполные средние и</t>
  </si>
  <si>
    <t>средние</t>
  </si>
  <si>
    <t>Учреждения по внешкольной ра-</t>
  </si>
  <si>
    <t>боте с детьми</t>
  </si>
  <si>
    <t>Прочие расходы в обалсти  образо-</t>
  </si>
  <si>
    <t>вания</t>
  </si>
  <si>
    <t>Культура, искусство и кинематогра-</t>
  </si>
  <si>
    <t>фия</t>
  </si>
  <si>
    <t>Музеи и постоянные выставки</t>
  </si>
  <si>
    <t>Дворцы и дома культуры, другие</t>
  </si>
  <si>
    <t>чреждения клубного типа</t>
  </si>
  <si>
    <t>Библиотеки</t>
  </si>
  <si>
    <t>Тетры, концертные организации,</t>
  </si>
  <si>
    <t>цирки и др. организации исполни-</t>
  </si>
  <si>
    <t>тельных искусств</t>
  </si>
  <si>
    <t xml:space="preserve">Прочие учреждения в области </t>
  </si>
  <si>
    <t>культуры и искусства</t>
  </si>
  <si>
    <t>Средства массовой информации</t>
  </si>
  <si>
    <t>Телевидение и радиовещание</t>
  </si>
  <si>
    <t>Оплата расходов, связанных с произ-</t>
  </si>
  <si>
    <t>водством и распространением район-</t>
  </si>
  <si>
    <t>ных (городских) газет</t>
  </si>
  <si>
    <t>Здравоохранение и физическая</t>
  </si>
  <si>
    <t>культура</t>
  </si>
  <si>
    <t>Больницы, родильные дома, клиники,</t>
  </si>
  <si>
    <t>госпитали</t>
  </si>
  <si>
    <t xml:space="preserve">Прочие учреждения и мерпориятия </t>
  </si>
  <si>
    <t>в области здравоохранения</t>
  </si>
  <si>
    <t>Средства ОМС неработающего</t>
  </si>
  <si>
    <t>населения</t>
  </si>
  <si>
    <t>Прочие мероприятия в области фи-</t>
  </si>
  <si>
    <t>зической культуры и спорта</t>
  </si>
  <si>
    <t>Социальная политика</t>
  </si>
  <si>
    <t>Территориальные центры и отделения</t>
  </si>
  <si>
    <t>оказания социальной помощи на</t>
  </si>
  <si>
    <t>дому</t>
  </si>
  <si>
    <t>Пособия и социальная помощь</t>
  </si>
  <si>
    <t>Прочие мерпориятия в области</t>
  </si>
  <si>
    <t>социальной политики</t>
  </si>
  <si>
    <t>Молодежная политика</t>
  </si>
  <si>
    <t>Прочие расходы</t>
  </si>
  <si>
    <t>Прочие расходы,не отнесенные к</t>
  </si>
  <si>
    <t>другим видам расходов</t>
  </si>
  <si>
    <t>Целевые бюджетные фонды</t>
  </si>
  <si>
    <t>Фонд "Правопорядок"</t>
  </si>
  <si>
    <t>Фонд "Экология"</t>
  </si>
  <si>
    <t>ВСЕГО  РАСХОДОВ</t>
  </si>
  <si>
    <t>424,1</t>
  </si>
  <si>
    <t>Изменение расходов городского бюджета на</t>
  </si>
  <si>
    <t>2002 г. по разделам и подразделам функциональной</t>
  </si>
  <si>
    <t>классификации бюджета Российской Федерации</t>
  </si>
  <si>
    <t xml:space="preserve">         к ГНПА  </t>
  </si>
  <si>
    <t xml:space="preserve">          в т.ч.</t>
  </si>
  <si>
    <t>Противопожарная служба</t>
  </si>
  <si>
    <t xml:space="preserve">       Приложение №1</t>
  </si>
  <si>
    <t>№ 59-на</t>
  </si>
  <si>
    <t xml:space="preserve">        от 15 ноября 2002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</si>
</sst>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172" fontId="1" fillId="0" borderId="6" xfId="0" applyNumberFormat="1" applyFont="1" applyBorder="1" applyAlignment="1">
      <alignment/>
    </xf>
    <xf numFmtId="172" fontId="1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172" fontId="0" fillId="0" borderId="5" xfId="0" applyNumberFormat="1" applyFont="1" applyBorder="1" applyAlignment="1">
      <alignment horizontal="right"/>
    </xf>
    <xf numFmtId="172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/>
    </xf>
    <xf numFmtId="172" fontId="0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0" fillId="0" borderId="8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6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49" fontId="0" fillId="0" borderId="19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2" xfId="0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49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8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172" fontId="0" fillId="0" borderId="23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0" fontId="0" fillId="0" borderId="4" xfId="0" applyFont="1" applyBorder="1" applyAlignment="1">
      <alignment/>
    </xf>
    <xf numFmtId="172" fontId="0" fillId="0" borderId="4" xfId="0" applyNumberFormat="1" applyFont="1" applyBorder="1" applyAlignment="1">
      <alignment/>
    </xf>
    <xf numFmtId="172" fontId="0" fillId="0" borderId="27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172" fontId="1" fillId="0" borderId="4" xfId="0" applyNumberFormat="1" applyFont="1" applyBorder="1" applyAlignment="1">
      <alignment horizontal="right"/>
    </xf>
    <xf numFmtId="172" fontId="0" fillId="0" borderId="9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72" fontId="0" fillId="0" borderId="21" xfId="0" applyNumberFormat="1" applyFont="1" applyBorder="1" applyAlignment="1">
      <alignment/>
    </xf>
    <xf numFmtId="0" fontId="0" fillId="0" borderId="9" xfId="0" applyFont="1" applyBorder="1" applyAlignment="1">
      <alignment horizontal="right"/>
    </xf>
    <xf numFmtId="49" fontId="0" fillId="0" borderId="24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172" fontId="0" fillId="0" borderId="5" xfId="0" applyNumberFormat="1" applyFont="1" applyBorder="1" applyAlignment="1">
      <alignment/>
    </xf>
    <xf numFmtId="172" fontId="0" fillId="0" borderId="8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0" fontId="0" fillId="0" borderId="24" xfId="0" applyFont="1" applyBorder="1" applyAlignment="1">
      <alignment/>
    </xf>
    <xf numFmtId="172" fontId="0" fillId="0" borderId="28" xfId="0" applyNumberFormat="1" applyFont="1" applyBorder="1" applyAlignment="1">
      <alignment/>
    </xf>
    <xf numFmtId="172" fontId="0" fillId="0" borderId="24" xfId="0" applyNumberFormat="1" applyFont="1" applyBorder="1" applyAlignment="1">
      <alignment/>
    </xf>
    <xf numFmtId="172" fontId="0" fillId="0" borderId="25" xfId="0" applyNumberFormat="1" applyFont="1" applyBorder="1" applyAlignment="1">
      <alignment/>
    </xf>
    <xf numFmtId="0" fontId="0" fillId="0" borderId="29" xfId="0" applyFont="1" applyBorder="1" applyAlignment="1">
      <alignment/>
    </xf>
    <xf numFmtId="172" fontId="0" fillId="0" borderId="30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172" fontId="0" fillId="0" borderId="33" xfId="0" applyNumberFormat="1" applyFont="1" applyBorder="1" applyAlignment="1">
      <alignment/>
    </xf>
    <xf numFmtId="172" fontId="0" fillId="0" borderId="26" xfId="0" applyNumberFormat="1" applyFont="1" applyBorder="1" applyAlignment="1">
      <alignment/>
    </xf>
    <xf numFmtId="0" fontId="0" fillId="0" borderId="34" xfId="0" applyFont="1" applyBorder="1" applyAlignment="1">
      <alignment/>
    </xf>
    <xf numFmtId="172" fontId="0" fillId="0" borderId="32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1" fillId="0" borderId="3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172" fontId="0" fillId="0" borderId="12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7" xfId="0" applyFont="1" applyBorder="1" applyAlignment="1">
      <alignment/>
    </xf>
    <xf numFmtId="172" fontId="0" fillId="0" borderId="7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0" fillId="0" borderId="3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9" fontId="1" fillId="0" borderId="5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33.625" style="36" customWidth="1"/>
    <col min="2" max="2" width="9.625" style="37" customWidth="1"/>
    <col min="3" max="3" width="8.875" style="37" customWidth="1"/>
    <col min="4" max="4" width="12.875" style="37" customWidth="1"/>
    <col min="5" max="5" width="22.25390625" style="37" customWidth="1"/>
    <col min="6" max="16384" width="8.875" style="37" customWidth="1"/>
  </cols>
  <sheetData>
    <row r="1" ht="12.75">
      <c r="D1" s="37" t="s">
        <v>91</v>
      </c>
    </row>
    <row r="2" spans="1:6" ht="15">
      <c r="A2" s="101"/>
      <c r="B2" s="100"/>
      <c r="C2" s="100"/>
      <c r="D2" s="41" t="s">
        <v>88</v>
      </c>
      <c r="E2" s="39" t="s">
        <v>92</v>
      </c>
      <c r="F2" s="40"/>
    </row>
    <row r="3" spans="1:4" ht="15">
      <c r="A3" s="101"/>
      <c r="B3" s="100"/>
      <c r="C3" s="100"/>
      <c r="D3" s="41" t="s">
        <v>93</v>
      </c>
    </row>
    <row r="4" spans="1:4" ht="14.25" customHeight="1">
      <c r="A4" s="101"/>
      <c r="B4" s="100"/>
      <c r="C4" s="100"/>
      <c r="D4" s="41"/>
    </row>
    <row r="5" spans="1:4" ht="19.5" customHeight="1">
      <c r="A5" s="114" t="s">
        <v>85</v>
      </c>
      <c r="B5" s="115"/>
      <c r="C5" s="115"/>
      <c r="D5" s="115"/>
    </row>
    <row r="6" spans="1:4" ht="19.5" customHeight="1">
      <c r="A6" s="114" t="s">
        <v>86</v>
      </c>
      <c r="B6" s="115"/>
      <c r="C6" s="115"/>
      <c r="D6" s="115"/>
    </row>
    <row r="7" spans="1:4" ht="19.5" customHeight="1">
      <c r="A7" s="114" t="s">
        <v>87</v>
      </c>
      <c r="B7" s="115"/>
      <c r="C7" s="115"/>
      <c r="D7" s="115"/>
    </row>
    <row r="8" spans="1:5" ht="13.5" thickBot="1">
      <c r="A8" s="38"/>
      <c r="B8" s="20"/>
      <c r="C8" s="20"/>
      <c r="D8" s="20"/>
      <c r="E8" s="40"/>
    </row>
    <row r="9" spans="1:5" ht="13.5" thickBot="1">
      <c r="A9" s="42"/>
      <c r="B9" s="1"/>
      <c r="C9" s="2"/>
      <c r="D9" s="3"/>
      <c r="E9" s="40"/>
    </row>
    <row r="10" spans="1:5" ht="13.5" thickBot="1">
      <c r="A10" s="43"/>
      <c r="B10" s="4" t="s">
        <v>0</v>
      </c>
      <c r="C10" s="5" t="s">
        <v>89</v>
      </c>
      <c r="D10" s="31"/>
      <c r="E10" s="40"/>
    </row>
    <row r="11" spans="1:5" ht="12.75">
      <c r="A11" s="44"/>
      <c r="B11" s="7"/>
      <c r="C11" s="6" t="s">
        <v>1</v>
      </c>
      <c r="D11" s="6" t="s">
        <v>2</v>
      </c>
      <c r="E11" s="40"/>
    </row>
    <row r="12" spans="1:5" ht="13.5" thickBot="1">
      <c r="A12" s="44"/>
      <c r="B12" s="7"/>
      <c r="C12" s="7" t="s">
        <v>3</v>
      </c>
      <c r="D12" s="7" t="s">
        <v>3</v>
      </c>
      <c r="E12" s="40"/>
    </row>
    <row r="13" spans="1:4" ht="12.75">
      <c r="A13" s="11" t="s">
        <v>4</v>
      </c>
      <c r="B13" s="45"/>
      <c r="C13" s="46"/>
      <c r="D13" s="47"/>
    </row>
    <row r="14" spans="1:4" ht="12.75">
      <c r="A14" s="12" t="s">
        <v>5</v>
      </c>
      <c r="B14" s="13">
        <f>C14+D14</f>
        <v>2483.9</v>
      </c>
      <c r="C14" s="14">
        <f>C15</f>
        <v>2249.9</v>
      </c>
      <c r="D14" s="32">
        <v>234</v>
      </c>
    </row>
    <row r="15" spans="1:4" ht="12.75">
      <c r="A15" s="48" t="s">
        <v>6</v>
      </c>
      <c r="B15" s="49">
        <f>C15+D15</f>
        <v>2483.9</v>
      </c>
      <c r="C15" s="50">
        <v>2249.9</v>
      </c>
      <c r="D15" s="51">
        <v>234</v>
      </c>
    </row>
    <row r="16" spans="1:4" ht="13.5" thickBot="1">
      <c r="A16" s="52" t="s">
        <v>7</v>
      </c>
      <c r="B16" s="53"/>
      <c r="C16" s="27"/>
      <c r="D16" s="54"/>
    </row>
    <row r="17" spans="1:4" ht="13.5" thickBot="1">
      <c r="A17" s="106"/>
      <c r="B17" s="49"/>
      <c r="C17" s="50"/>
      <c r="D17" s="51"/>
    </row>
    <row r="18" spans="1:4" ht="13.5" thickBot="1">
      <c r="A18" s="11" t="s">
        <v>8</v>
      </c>
      <c r="B18" s="95">
        <f>B21+B22</f>
        <v>279.99999999999994</v>
      </c>
      <c r="C18" s="16">
        <f>C21+C22</f>
        <v>279.99999999999994</v>
      </c>
      <c r="D18" s="3">
        <f>D21</f>
        <v>0</v>
      </c>
    </row>
    <row r="19" spans="1:4" ht="12.75">
      <c r="A19" s="17" t="s">
        <v>9</v>
      </c>
      <c r="B19" s="49"/>
      <c r="C19" s="50"/>
      <c r="D19" s="51"/>
    </row>
    <row r="20" spans="1:4" ht="16.5" customHeight="1">
      <c r="A20" s="12" t="s">
        <v>10</v>
      </c>
      <c r="B20" s="35"/>
      <c r="C20" s="25"/>
      <c r="D20" s="96"/>
    </row>
    <row r="21" spans="1:4" ht="12.75">
      <c r="A21" s="55" t="s">
        <v>11</v>
      </c>
      <c r="B21" s="80">
        <f>C21+D21</f>
        <v>581.3</v>
      </c>
      <c r="C21" s="56">
        <v>581.3</v>
      </c>
      <c r="D21" s="97"/>
    </row>
    <row r="22" spans="1:4" ht="13.5" thickBot="1">
      <c r="A22" s="44" t="s">
        <v>90</v>
      </c>
      <c r="B22" s="53">
        <f>C22</f>
        <v>-301.3</v>
      </c>
      <c r="C22" s="58">
        <v>-301.3</v>
      </c>
      <c r="D22" s="54"/>
    </row>
    <row r="23" spans="1:4" ht="13.5" thickBot="1">
      <c r="A23" s="42"/>
      <c r="B23" s="49"/>
      <c r="C23" s="50"/>
      <c r="D23" s="51"/>
    </row>
    <row r="24" spans="1:4" ht="12.75">
      <c r="A24" s="11" t="s">
        <v>12</v>
      </c>
      <c r="B24" s="8">
        <f>C24+D24</f>
        <v>75.6</v>
      </c>
      <c r="C24" s="18">
        <f>C31</f>
        <v>75.6</v>
      </c>
      <c r="D24" s="19">
        <f>D31</f>
        <v>0</v>
      </c>
    </row>
    <row r="25" spans="1:4" ht="12.75">
      <c r="A25" s="17" t="s">
        <v>13</v>
      </c>
      <c r="B25" s="49"/>
      <c r="C25" s="50"/>
      <c r="D25" s="51"/>
    </row>
    <row r="26" spans="1:4" ht="12.75">
      <c r="A26" s="17" t="s">
        <v>14</v>
      </c>
      <c r="B26" s="49"/>
      <c r="C26" s="50"/>
      <c r="D26" s="51"/>
    </row>
    <row r="27" spans="1:4" ht="12.75">
      <c r="A27" s="59"/>
      <c r="B27" s="35"/>
      <c r="C27" s="24"/>
      <c r="D27" s="33"/>
    </row>
    <row r="28" spans="1:4" ht="12.75">
      <c r="A28" s="44" t="s">
        <v>15</v>
      </c>
      <c r="B28" s="45"/>
      <c r="C28" s="46"/>
      <c r="D28" s="47"/>
    </row>
    <row r="29" spans="1:4" ht="12.75">
      <c r="A29" s="44" t="s">
        <v>16</v>
      </c>
      <c r="B29" s="49"/>
      <c r="C29" s="50"/>
      <c r="D29" s="51"/>
    </row>
    <row r="30" spans="1:4" ht="12.75">
      <c r="A30" s="44" t="s">
        <v>17</v>
      </c>
      <c r="B30" s="49"/>
      <c r="C30" s="50"/>
      <c r="D30" s="51"/>
    </row>
    <row r="31" spans="1:4" ht="13.5" thickBot="1">
      <c r="A31" s="52" t="s">
        <v>18</v>
      </c>
      <c r="B31" s="53">
        <f>C31+D31</f>
        <v>75.6</v>
      </c>
      <c r="C31" s="60">
        <v>75.6</v>
      </c>
      <c r="D31" s="61"/>
    </row>
    <row r="32" spans="1:4" ht="12.75">
      <c r="A32" s="42"/>
      <c r="B32" s="102"/>
      <c r="C32" s="103"/>
      <c r="D32" s="104"/>
    </row>
    <row r="33" spans="1:4" ht="13.5" thickBot="1">
      <c r="A33" s="52"/>
      <c r="B33" s="53"/>
      <c r="C33" s="85"/>
      <c r="D33" s="61"/>
    </row>
    <row r="34" spans="1:4" ht="13.5" thickBot="1">
      <c r="A34" s="11" t="s">
        <v>19</v>
      </c>
      <c r="B34" s="63"/>
      <c r="C34" s="64"/>
      <c r="D34" s="65"/>
    </row>
    <row r="35" spans="1:4" ht="13.5" thickBot="1">
      <c r="A35" s="21" t="s">
        <v>20</v>
      </c>
      <c r="B35" s="16">
        <f>B36</f>
        <v>12000</v>
      </c>
      <c r="C35" s="16"/>
      <c r="D35" s="93">
        <v>12000</v>
      </c>
    </row>
    <row r="36" spans="1:4" ht="13.5" thickBot="1">
      <c r="A36" s="22" t="s">
        <v>21</v>
      </c>
      <c r="B36" s="66">
        <f>C36+D36</f>
        <v>12000</v>
      </c>
      <c r="C36" s="66"/>
      <c r="D36" s="67">
        <v>12000</v>
      </c>
    </row>
    <row r="37" spans="1:4" ht="12.75">
      <c r="A37" s="11"/>
      <c r="B37" s="102"/>
      <c r="C37" s="105"/>
      <c r="D37" s="65"/>
    </row>
    <row r="38" spans="1:4" ht="13.5" thickBot="1">
      <c r="A38" s="52"/>
      <c r="B38" s="53"/>
      <c r="C38" s="85"/>
      <c r="D38" s="61"/>
    </row>
    <row r="39" spans="1:4" ht="13.5" thickBot="1">
      <c r="A39" s="28" t="s">
        <v>22</v>
      </c>
      <c r="B39" s="15">
        <f>B42+B44+B46+B48+B49+B51</f>
        <v>-7723</v>
      </c>
      <c r="C39" s="15">
        <f>C42+C44+C46+C48+C49+C51</f>
        <v>1667.3000000000002</v>
      </c>
      <c r="D39" s="15">
        <f>D42+D44+D46+D48+D49+D51</f>
        <v>-9390.3</v>
      </c>
    </row>
    <row r="40" spans="1:4" ht="12.75">
      <c r="A40" s="44"/>
      <c r="B40" s="63"/>
      <c r="C40" s="68"/>
      <c r="D40" s="64"/>
    </row>
    <row r="41" spans="1:4" ht="12.75">
      <c r="A41" s="44" t="s">
        <v>23</v>
      </c>
      <c r="B41" s="50"/>
      <c r="C41" s="23"/>
      <c r="D41" s="77"/>
    </row>
    <row r="42" spans="1:4" ht="12.75">
      <c r="A42" s="44" t="s">
        <v>24</v>
      </c>
      <c r="B42" s="24">
        <f>C42+D42</f>
        <v>-530.8</v>
      </c>
      <c r="C42" s="69">
        <v>-530.8</v>
      </c>
      <c r="D42" s="24"/>
    </row>
    <row r="43" spans="1:4" ht="12.75">
      <c r="A43" s="48" t="s">
        <v>25</v>
      </c>
      <c r="B43" s="46"/>
      <c r="C43" s="70"/>
      <c r="D43" s="79"/>
    </row>
    <row r="44" spans="1:4" ht="12.75">
      <c r="A44" s="59" t="s">
        <v>26</v>
      </c>
      <c r="B44" s="24">
        <f>C44+D44</f>
        <v>1570</v>
      </c>
      <c r="C44" s="72"/>
      <c r="D44" s="24">
        <v>1570</v>
      </c>
    </row>
    <row r="45" spans="1:4" ht="12.75">
      <c r="A45" s="48" t="s">
        <v>27</v>
      </c>
      <c r="B45" s="46"/>
      <c r="C45" s="70"/>
      <c r="D45" s="79"/>
    </row>
    <row r="46" spans="1:4" ht="12.75">
      <c r="A46" s="59" t="s">
        <v>28</v>
      </c>
      <c r="B46" s="24">
        <f>C46+D46</f>
        <v>171</v>
      </c>
      <c r="C46" s="69">
        <v>171</v>
      </c>
      <c r="D46" s="24"/>
    </row>
    <row r="47" spans="1:4" ht="12.75">
      <c r="A47" s="48" t="s">
        <v>29</v>
      </c>
      <c r="B47" s="46"/>
      <c r="C47" s="70"/>
      <c r="D47" s="79"/>
    </row>
    <row r="48" spans="1:4" ht="12.75">
      <c r="A48" s="59" t="s">
        <v>30</v>
      </c>
      <c r="B48" s="50">
        <f>C48+D48</f>
        <v>1603</v>
      </c>
      <c r="C48" s="23">
        <v>1603</v>
      </c>
      <c r="D48" s="77"/>
    </row>
    <row r="49" spans="1:4" ht="12.75">
      <c r="A49" s="73" t="s">
        <v>31</v>
      </c>
      <c r="B49" s="56">
        <f>C49+D49</f>
        <v>424.1</v>
      </c>
      <c r="C49" s="74" t="s">
        <v>84</v>
      </c>
      <c r="D49" s="99"/>
    </row>
    <row r="50" spans="1:4" ht="12.75">
      <c r="A50" s="48" t="s">
        <v>32</v>
      </c>
      <c r="B50" s="50"/>
      <c r="C50" s="75"/>
      <c r="D50" s="77"/>
    </row>
    <row r="51" spans="1:4" ht="13.5" thickBot="1">
      <c r="A51" s="44" t="s">
        <v>33</v>
      </c>
      <c r="B51" s="58">
        <f>C51+D51</f>
        <v>-10960.3</v>
      </c>
      <c r="C51" s="76"/>
      <c r="D51" s="60">
        <v>-10960.3</v>
      </c>
    </row>
    <row r="52" spans="1:4" ht="13.5" thickBot="1">
      <c r="A52" s="106"/>
      <c r="B52" s="49"/>
      <c r="C52" s="10"/>
      <c r="D52" s="62"/>
    </row>
    <row r="53" spans="1:5" ht="13.5" thickBot="1">
      <c r="A53" s="29" t="s">
        <v>34</v>
      </c>
      <c r="B53" s="16">
        <f>B54+B57+B59+B61</f>
        <v>16832.8</v>
      </c>
      <c r="C53" s="16">
        <f>C54+C57+C59+C61</f>
        <v>17552.8</v>
      </c>
      <c r="D53" s="16">
        <f>D54+D57+D59+D61</f>
        <v>-720</v>
      </c>
      <c r="E53" s="20"/>
    </row>
    <row r="54" spans="1:5" ht="12.75">
      <c r="A54" s="55" t="s">
        <v>35</v>
      </c>
      <c r="B54" s="35">
        <f>C54+D54</f>
        <v>9270.8</v>
      </c>
      <c r="C54" s="25">
        <f>-222.3+9175.8+95+222.3-80</f>
        <v>9190.8</v>
      </c>
      <c r="D54" s="33">
        <v>80</v>
      </c>
      <c r="E54" s="20"/>
    </row>
    <row r="55" spans="1:5" ht="12.75">
      <c r="A55" s="48" t="s">
        <v>36</v>
      </c>
      <c r="B55" s="45"/>
      <c r="C55" s="46"/>
      <c r="D55" s="71"/>
      <c r="E55" s="20"/>
    </row>
    <row r="56" spans="1:5" ht="12.75">
      <c r="A56" s="44" t="s">
        <v>37</v>
      </c>
      <c r="B56" s="49"/>
      <c r="C56" s="77"/>
      <c r="D56" s="62"/>
      <c r="E56" s="20"/>
    </row>
    <row r="57" spans="1:5" ht="12.75">
      <c r="A57" s="59" t="s">
        <v>38</v>
      </c>
      <c r="B57" s="78">
        <f>C57+D57</f>
        <v>8562</v>
      </c>
      <c r="C57" s="24">
        <f>-20-261.6+6045.3+296.2+337.7+402.3+906.4+47.1+261.6+547-200</f>
        <v>8362</v>
      </c>
      <c r="D57" s="33">
        <v>200</v>
      </c>
      <c r="E57" s="20"/>
    </row>
    <row r="58" spans="1:5" ht="12.75">
      <c r="A58" s="48" t="s">
        <v>39</v>
      </c>
      <c r="B58" s="45"/>
      <c r="C58" s="79"/>
      <c r="D58" s="71"/>
      <c r="E58" s="20"/>
    </row>
    <row r="59" spans="1:5" ht="12.75">
      <c r="A59" s="59" t="s">
        <v>40</v>
      </c>
      <c r="B59" s="78">
        <f>C59+D59</f>
        <v>-1000</v>
      </c>
      <c r="C59" s="24"/>
      <c r="D59" s="33">
        <v>-1000</v>
      </c>
      <c r="E59" s="20"/>
    </row>
    <row r="60" spans="1:5" ht="12.75">
      <c r="A60" s="48" t="s">
        <v>41</v>
      </c>
      <c r="B60" s="45"/>
      <c r="C60" s="79"/>
      <c r="D60" s="71"/>
      <c r="E60" s="20"/>
    </row>
    <row r="61" spans="1:5" ht="13.5" thickBot="1">
      <c r="A61" s="44" t="s">
        <v>42</v>
      </c>
      <c r="B61" s="49">
        <f>C61+D61</f>
        <v>0</v>
      </c>
      <c r="C61" s="77"/>
      <c r="D61" s="62"/>
      <c r="E61" s="20"/>
    </row>
    <row r="62" spans="1:4" ht="13.5" thickBot="1">
      <c r="A62" s="22"/>
      <c r="B62" s="113"/>
      <c r="C62" s="110"/>
      <c r="D62" s="66"/>
    </row>
    <row r="63" spans="1:4" ht="12.75">
      <c r="A63" s="111" t="s">
        <v>43</v>
      </c>
      <c r="B63" s="50"/>
      <c r="C63" s="10"/>
      <c r="D63" s="112"/>
    </row>
    <row r="64" spans="1:4" ht="13.5" thickBot="1">
      <c r="A64" s="107" t="s">
        <v>44</v>
      </c>
      <c r="B64" s="94">
        <f>B65+B67+B68+B71+B73</f>
        <v>1124.6</v>
      </c>
      <c r="C64" s="94">
        <f>C65+C67+C68+C71+C73</f>
        <v>894.6</v>
      </c>
      <c r="D64" s="94">
        <f>D65+D67+D68+D71+D73</f>
        <v>230</v>
      </c>
    </row>
    <row r="65" spans="1:4" ht="12.75">
      <c r="A65" s="59" t="s">
        <v>45</v>
      </c>
      <c r="B65" s="35">
        <f>C65+D65</f>
        <v>43.5</v>
      </c>
      <c r="C65" s="25">
        <f>-151.8+43.5+151.8</f>
        <v>43.5</v>
      </c>
      <c r="D65" s="33"/>
    </row>
    <row r="66" spans="1:4" ht="12.75">
      <c r="A66" s="48" t="s">
        <v>46</v>
      </c>
      <c r="B66" s="45"/>
      <c r="C66" s="46"/>
      <c r="D66" s="71"/>
    </row>
    <row r="67" spans="1:4" ht="12.75">
      <c r="A67" s="59" t="s">
        <v>47</v>
      </c>
      <c r="B67" s="35">
        <f>C67+D67</f>
        <v>157.5</v>
      </c>
      <c r="C67" s="25">
        <f>-4.6+46.7+130.2-40.3+20.9+4.6</f>
        <v>157.5</v>
      </c>
      <c r="D67" s="33"/>
    </row>
    <row r="68" spans="1:4" ht="12.75">
      <c r="A68" s="55" t="s">
        <v>48</v>
      </c>
      <c r="B68" s="80">
        <f>C68+D68</f>
        <v>190.5</v>
      </c>
      <c r="C68" s="56">
        <f>190.5</f>
        <v>190.5</v>
      </c>
      <c r="D68" s="81"/>
    </row>
    <row r="69" spans="1:4" ht="12.75">
      <c r="A69" s="48" t="s">
        <v>49</v>
      </c>
      <c r="B69" s="45"/>
      <c r="C69" s="46"/>
      <c r="D69" s="71"/>
    </row>
    <row r="70" spans="1:4" ht="12.75">
      <c r="A70" s="44" t="s">
        <v>50</v>
      </c>
      <c r="B70" s="49"/>
      <c r="C70" s="50"/>
      <c r="D70" s="62"/>
    </row>
    <row r="71" spans="1:4" ht="12.75">
      <c r="A71" s="59" t="s">
        <v>51</v>
      </c>
      <c r="B71" s="35">
        <f>C71+D71</f>
        <v>437.1</v>
      </c>
      <c r="C71" s="25">
        <f>4.5+202.6</f>
        <v>207.1</v>
      </c>
      <c r="D71" s="33">
        <v>230</v>
      </c>
    </row>
    <row r="72" spans="1:4" ht="12.75">
      <c r="A72" s="48" t="s">
        <v>52</v>
      </c>
      <c r="B72" s="45"/>
      <c r="C72" s="46"/>
      <c r="D72" s="71"/>
    </row>
    <row r="73" spans="1:4" ht="12.75">
      <c r="A73" s="44" t="s">
        <v>53</v>
      </c>
      <c r="B73" s="78">
        <f>C73+D73</f>
        <v>296</v>
      </c>
      <c r="C73" s="24">
        <v>296</v>
      </c>
      <c r="D73" s="33"/>
    </row>
    <row r="74" spans="1:4" ht="13.5" thickBot="1">
      <c r="A74" s="108"/>
      <c r="B74" s="49"/>
      <c r="C74" s="20"/>
      <c r="D74" s="62"/>
    </row>
    <row r="75" spans="1:4" ht="13.5" thickBot="1">
      <c r="A75" s="29" t="s">
        <v>54</v>
      </c>
      <c r="B75" s="95">
        <f>B77+B80</f>
        <v>434</v>
      </c>
      <c r="C75" s="16">
        <f>C77+C80</f>
        <v>434</v>
      </c>
      <c r="D75" s="15">
        <f>D77+D80</f>
        <v>0</v>
      </c>
    </row>
    <row r="76" spans="1:4" ht="12.75">
      <c r="A76" s="44"/>
      <c r="B76" s="49"/>
      <c r="C76" s="50"/>
      <c r="D76" s="77"/>
    </row>
    <row r="77" spans="1:4" ht="12.75">
      <c r="A77" s="55" t="s">
        <v>55</v>
      </c>
      <c r="B77" s="82">
        <f>C77+D77</f>
        <v>107</v>
      </c>
      <c r="C77" s="83">
        <v>107</v>
      </c>
      <c r="D77" s="83"/>
    </row>
    <row r="78" spans="1:4" ht="12.75">
      <c r="A78" s="48" t="s">
        <v>56</v>
      </c>
      <c r="B78" s="49"/>
      <c r="C78" s="50"/>
      <c r="D78" s="77"/>
    </row>
    <row r="79" spans="1:4" ht="12.75">
      <c r="A79" s="44" t="s">
        <v>57</v>
      </c>
      <c r="B79" s="49"/>
      <c r="C79" s="50"/>
      <c r="D79" s="77"/>
    </row>
    <row r="80" spans="1:4" ht="13.5" thickBot="1">
      <c r="A80" s="52" t="s">
        <v>58</v>
      </c>
      <c r="B80" s="98">
        <f>C80+D80</f>
        <v>327</v>
      </c>
      <c r="C80" s="60">
        <f>561.4-234.4</f>
        <v>327</v>
      </c>
      <c r="D80" s="60"/>
    </row>
    <row r="81" spans="1:4" ht="13.5" thickBot="1">
      <c r="A81" s="106"/>
      <c r="B81" s="49"/>
      <c r="C81" s="20"/>
      <c r="D81" s="62"/>
    </row>
    <row r="82" spans="1:4" ht="13.5" thickBot="1">
      <c r="A82" s="11" t="s">
        <v>59</v>
      </c>
      <c r="B82" s="63"/>
      <c r="C82" s="9"/>
      <c r="D82" s="19"/>
    </row>
    <row r="83" spans="1:4" ht="13.5" thickBot="1">
      <c r="A83" s="12" t="s">
        <v>60</v>
      </c>
      <c r="B83" s="15">
        <f>B85+B87+B89+B91</f>
        <v>-7456.8</v>
      </c>
      <c r="C83" s="15">
        <f>C85+C87+C89+C91</f>
        <v>-9278.4</v>
      </c>
      <c r="D83" s="16">
        <f>D85+D89+D91</f>
        <v>1821.6</v>
      </c>
    </row>
    <row r="84" spans="1:4" ht="12.75">
      <c r="A84" s="48" t="s">
        <v>61</v>
      </c>
      <c r="B84" s="50"/>
      <c r="C84" s="20"/>
      <c r="D84" s="77"/>
    </row>
    <row r="85" spans="1:4" ht="12.75">
      <c r="A85" s="59" t="s">
        <v>62</v>
      </c>
      <c r="B85" s="25">
        <f>C85+D85</f>
        <v>-8878</v>
      </c>
      <c r="C85" s="26">
        <f>-80-10619.6</f>
        <v>-10699.6</v>
      </c>
      <c r="D85" s="24">
        <f>1431.2-431.2+821.6</f>
        <v>1821.6</v>
      </c>
    </row>
    <row r="86" spans="1:4" ht="12.75">
      <c r="A86" s="48" t="s">
        <v>63</v>
      </c>
      <c r="B86" s="46"/>
      <c r="C86" s="84"/>
      <c r="D86" s="79"/>
    </row>
    <row r="87" spans="1:4" ht="12.75">
      <c r="A87" s="59" t="s">
        <v>64</v>
      </c>
      <c r="B87" s="25">
        <f>C87+D87</f>
        <v>3.5</v>
      </c>
      <c r="C87" s="26">
        <v>3.5</v>
      </c>
      <c r="D87" s="24"/>
    </row>
    <row r="88" spans="1:4" ht="12.75">
      <c r="A88" s="48" t="s">
        <v>65</v>
      </c>
      <c r="B88" s="46"/>
      <c r="C88" s="84"/>
      <c r="D88" s="79"/>
    </row>
    <row r="89" spans="1:4" ht="12.75">
      <c r="A89" s="59" t="s">
        <v>66</v>
      </c>
      <c r="B89" s="25">
        <f>C89+D89</f>
        <v>1322.7</v>
      </c>
      <c r="C89" s="26">
        <f>1322.7</f>
        <v>1322.7</v>
      </c>
      <c r="D89" s="24"/>
    </row>
    <row r="90" spans="1:4" ht="12.75">
      <c r="A90" s="48" t="s">
        <v>67</v>
      </c>
      <c r="B90" s="46"/>
      <c r="C90" s="84"/>
      <c r="D90" s="79"/>
    </row>
    <row r="91" spans="1:4" ht="13.5" thickBot="1">
      <c r="A91" s="52" t="s">
        <v>68</v>
      </c>
      <c r="B91" s="60">
        <f>C91+D91</f>
        <v>95</v>
      </c>
      <c r="C91" s="85">
        <f>95</f>
        <v>95</v>
      </c>
      <c r="D91" s="58"/>
    </row>
    <row r="92" spans="1:4" ht="13.5" thickBot="1">
      <c r="A92" s="22"/>
      <c r="B92" s="109"/>
      <c r="C92" s="110"/>
      <c r="D92" s="67"/>
    </row>
    <row r="93" spans="1:4" ht="13.5" thickBot="1">
      <c r="A93" s="28" t="s">
        <v>69</v>
      </c>
      <c r="B93" s="1">
        <f>B97+B98+B100+B101</f>
        <v>-34.600000000000406</v>
      </c>
      <c r="C93" s="1">
        <f>C97+C98+C100+C101</f>
        <v>-34.600000000000406</v>
      </c>
      <c r="D93" s="15">
        <f>D97+D98+D100+D101</f>
        <v>0</v>
      </c>
    </row>
    <row r="94" spans="1:4" ht="12.75">
      <c r="A94" s="44"/>
      <c r="B94" s="63"/>
      <c r="C94" s="50"/>
      <c r="D94" s="62"/>
    </row>
    <row r="95" spans="1:4" ht="12.75">
      <c r="A95" s="48" t="s">
        <v>70</v>
      </c>
      <c r="B95" s="46"/>
      <c r="C95" s="46"/>
      <c r="D95" s="71"/>
    </row>
    <row r="96" spans="1:4" ht="12.75">
      <c r="A96" s="44" t="s">
        <v>71</v>
      </c>
      <c r="B96" s="50"/>
      <c r="C96" s="50"/>
      <c r="D96" s="62"/>
    </row>
    <row r="97" spans="1:4" ht="12.75">
      <c r="A97" s="59" t="s">
        <v>72</v>
      </c>
      <c r="B97" s="25">
        <f>C97+D97</f>
        <v>755.6999999999998</v>
      </c>
      <c r="C97" s="25">
        <f>-1949+1471.6+1233.1</f>
        <v>755.6999999999998</v>
      </c>
      <c r="D97" s="33"/>
    </row>
    <row r="98" spans="1:4" ht="12.75">
      <c r="A98" s="55" t="s">
        <v>73</v>
      </c>
      <c r="B98" s="56">
        <f>C98+D98</f>
        <v>529.3</v>
      </c>
      <c r="C98" s="56">
        <f>-20+7.7+222.2+319.4</f>
        <v>529.3</v>
      </c>
      <c r="D98" s="81"/>
    </row>
    <row r="99" spans="1:4" ht="12.75">
      <c r="A99" s="48" t="s">
        <v>74</v>
      </c>
      <c r="B99" s="46"/>
      <c r="C99" s="46"/>
      <c r="D99" s="71"/>
    </row>
    <row r="100" spans="1:4" ht="12.75">
      <c r="A100" s="59" t="s">
        <v>75</v>
      </c>
      <c r="B100" s="25">
        <f>C100+D100</f>
        <v>-1354.3000000000002</v>
      </c>
      <c r="C100" s="25">
        <f>23+-71.8-47.9-37.6-13.7-28.5-5784.9-42.8-14.1+610.3+4053.7</f>
        <v>-1354.3000000000002</v>
      </c>
      <c r="D100" s="33"/>
    </row>
    <row r="101" spans="1:4" ht="13.5" thickBot="1">
      <c r="A101" s="86" t="s">
        <v>76</v>
      </c>
      <c r="B101" s="87">
        <f>C101+D101</f>
        <v>34.7</v>
      </c>
      <c r="C101" s="87">
        <v>34.7</v>
      </c>
      <c r="D101" s="88"/>
    </row>
    <row r="102" spans="1:4" ht="13.5" thickBot="1">
      <c r="A102" s="106"/>
      <c r="B102" s="49"/>
      <c r="C102" s="20"/>
      <c r="D102" s="62"/>
    </row>
    <row r="103" spans="1:4" ht="12.75">
      <c r="A103" s="29" t="s">
        <v>77</v>
      </c>
      <c r="B103" s="6">
        <f>B105</f>
        <v>255.3</v>
      </c>
      <c r="C103" s="6">
        <f>C105</f>
        <v>255.3</v>
      </c>
      <c r="D103" s="6">
        <f>D105</f>
        <v>0</v>
      </c>
    </row>
    <row r="104" spans="1:4" ht="12.75">
      <c r="A104" s="48" t="s">
        <v>78</v>
      </c>
      <c r="B104" s="50"/>
      <c r="C104" s="50"/>
      <c r="D104" s="62"/>
    </row>
    <row r="105" spans="1:4" ht="13.5" thickBot="1">
      <c r="A105" s="52" t="s">
        <v>79</v>
      </c>
      <c r="B105" s="58">
        <f>C105+D105</f>
        <v>255.3</v>
      </c>
      <c r="C105" s="58">
        <v>255.3</v>
      </c>
      <c r="D105" s="61"/>
    </row>
    <row r="106" spans="1:4" ht="13.5" thickBot="1">
      <c r="A106" s="106"/>
      <c r="B106" s="49"/>
      <c r="C106" s="20"/>
      <c r="D106" s="62"/>
    </row>
    <row r="107" spans="1:4" ht="12.75">
      <c r="A107" s="29" t="s">
        <v>80</v>
      </c>
      <c r="B107" s="30">
        <f>B108+B109</f>
        <v>1280.1</v>
      </c>
      <c r="C107" s="34">
        <f>C108+C109</f>
        <v>1280.1</v>
      </c>
      <c r="D107" s="30">
        <f>D108+D109</f>
        <v>0</v>
      </c>
    </row>
    <row r="108" spans="1:4" ht="12.75">
      <c r="A108" s="55" t="s">
        <v>81</v>
      </c>
      <c r="B108" s="83">
        <v>130</v>
      </c>
      <c r="C108" s="89">
        <v>130</v>
      </c>
      <c r="D108" s="83"/>
    </row>
    <row r="109" spans="1:4" ht="12.75">
      <c r="A109" s="55" t="s">
        <v>82</v>
      </c>
      <c r="B109" s="56">
        <f>C109+D109</f>
        <v>1150.1</v>
      </c>
      <c r="C109" s="57">
        <v>1150.1</v>
      </c>
      <c r="D109" s="83"/>
    </row>
    <row r="110" spans="1:4" ht="13.5" thickBot="1">
      <c r="A110" s="52"/>
      <c r="B110" s="87"/>
      <c r="C110" s="90"/>
      <c r="D110" s="91"/>
    </row>
    <row r="111" spans="1:4" ht="13.5" thickBot="1">
      <c r="A111" s="28" t="s">
        <v>83</v>
      </c>
      <c r="B111" s="16">
        <f>B14+B18+B24+B35+B39+B53+B64+B75+B83+B93+B103+B107</f>
        <v>19551.899999999994</v>
      </c>
      <c r="C111" s="16">
        <f>C14+C18+C24+C35+C39+C53+C64+C75+C83+C93+C103+C107</f>
        <v>15376.599999999997</v>
      </c>
      <c r="D111" s="16">
        <f>D14+D18+D24+D35+D39+D53+D64+D75+D83+D93+D103+D107</f>
        <v>4175.300000000001</v>
      </c>
    </row>
    <row r="112" ht="12.75">
      <c r="D112" s="92"/>
    </row>
    <row r="113" ht="12.75">
      <c r="D113" s="92"/>
    </row>
    <row r="114" ht="12.75">
      <c r="D114" s="92"/>
    </row>
    <row r="115" ht="12.75">
      <c r="D115" s="92"/>
    </row>
    <row r="116" ht="12.75">
      <c r="D116" s="92"/>
    </row>
    <row r="117" ht="12.75">
      <c r="D117" s="92"/>
    </row>
    <row r="118" ht="12.75">
      <c r="D118" s="92"/>
    </row>
    <row r="119" ht="12.75">
      <c r="D119" s="92"/>
    </row>
    <row r="120" ht="12.75">
      <c r="D120" s="92"/>
    </row>
    <row r="121" ht="12.75">
      <c r="D121" s="92"/>
    </row>
    <row r="122" ht="12.75">
      <c r="D122" s="92"/>
    </row>
    <row r="123" ht="12.75">
      <c r="D123" s="92"/>
    </row>
    <row r="124" ht="12.75">
      <c r="D124" s="92"/>
    </row>
    <row r="125" ht="12.75">
      <c r="D125" s="92"/>
    </row>
    <row r="126" ht="12.75">
      <c r="D126" s="92"/>
    </row>
    <row r="127" ht="12.75">
      <c r="D127" s="92"/>
    </row>
    <row r="128" ht="12.75">
      <c r="D128" s="92"/>
    </row>
    <row r="129" ht="12.75">
      <c r="D129" s="92"/>
    </row>
    <row r="130" ht="12.75">
      <c r="D130" s="92"/>
    </row>
    <row r="131" ht="12.75">
      <c r="D131" s="92"/>
    </row>
    <row r="132" ht="12.75">
      <c r="D132" s="92"/>
    </row>
    <row r="133" ht="12.75">
      <c r="D133" s="92"/>
    </row>
    <row r="134" ht="12.75">
      <c r="D134" s="92"/>
    </row>
    <row r="135" ht="12.75">
      <c r="D135" s="92"/>
    </row>
  </sheetData>
  <mergeCells count="3">
    <mergeCell ref="A5:D5"/>
    <mergeCell ref="A6:D6"/>
    <mergeCell ref="A7:D7"/>
  </mergeCells>
  <printOptions/>
  <pageMargins left="1.08" right="0.54" top="0.57" bottom="0.984251968503937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http://gnpa.dolgoprudny.ru/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 к ГНПА № 59-на от 15.11.2002</dc:title>
  <dc:subject>Изменения в бюджет-2002</dc:subject>
  <dc:creator>SWT1</dc:creator>
  <cp:keywords/>
  <dc:description/>
  <cp:lastModifiedBy>T</cp:lastModifiedBy>
  <cp:lastPrinted>2002-11-14T14:34:24Z</cp:lastPrinted>
  <dcterms:created xsi:type="dcterms:W3CDTF">2002-11-01T11:20:31Z</dcterms:created>
  <dcterms:modified xsi:type="dcterms:W3CDTF">2018-04-18T22:59:32Z</dcterms:modified>
  <cp:category/>
  <cp:version/>
  <cp:contentType/>
  <cp:contentStatus/>
</cp:coreProperties>
</file>